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25" yWindow="1845" windowWidth="9180" windowHeight="4245"/>
  </bookViews>
  <sheets>
    <sheet name="GROSS" sheetId="1" r:id="rId1"/>
    <sheet name="NETO" sheetId="2" r:id="rId2"/>
    <sheet name="HORARIOS" sheetId="6" r:id="rId3"/>
    <sheet name="CUADRO DE GANADORES" sheetId="4" r:id="rId4"/>
  </sheets>
  <calcPr calcId="125725"/>
</workbook>
</file>

<file path=xl/calcChain.xml><?xml version="1.0" encoding="utf-8"?>
<calcChain xmlns="http://schemas.openxmlformats.org/spreadsheetml/2006/main">
  <c r="N31" i="6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O31" l="1"/>
  <c r="D13" i="1" l="1"/>
  <c r="C13"/>
  <c r="D11"/>
  <c r="C11"/>
  <c r="D32"/>
  <c r="C32"/>
  <c r="D12"/>
  <c r="C12"/>
  <c r="D30"/>
  <c r="C30"/>
  <c r="D25" i="2"/>
  <c r="C25"/>
  <c r="D20" i="1"/>
  <c r="C20"/>
  <c r="D31"/>
  <c r="C31"/>
  <c r="D28"/>
  <c r="C28"/>
  <c r="E28" s="1"/>
  <c r="C18"/>
  <c r="D18"/>
  <c r="E29"/>
  <c r="E16"/>
  <c r="E15"/>
  <c r="E23"/>
  <c r="E21"/>
  <c r="E17"/>
  <c r="E24"/>
  <c r="E14"/>
  <c r="E27"/>
  <c r="E25"/>
  <c r="E26"/>
  <c r="E22"/>
  <c r="E19"/>
  <c r="E18" l="1"/>
  <c r="E12"/>
  <c r="E11"/>
  <c r="E13"/>
  <c r="E32"/>
  <c r="E30"/>
  <c r="E20"/>
  <c r="E31"/>
  <c r="B10" i="4"/>
  <c r="B7"/>
  <c r="B5"/>
  <c r="B4"/>
  <c r="A7" i="2" l="1"/>
  <c r="A5"/>
  <c r="A4"/>
  <c r="A3"/>
  <c r="E12" l="1"/>
  <c r="E32"/>
  <c r="E30"/>
  <c r="E26"/>
  <c r="E20"/>
  <c r="E13"/>
  <c r="E25"/>
  <c r="E31"/>
  <c r="E23"/>
  <c r="E28"/>
  <c r="E21"/>
  <c r="E16"/>
  <c r="E21" i="4" l="1"/>
  <c r="D21"/>
  <c r="C21"/>
  <c r="B21"/>
  <c r="E20"/>
  <c r="D20"/>
  <c r="C20"/>
  <c r="B20"/>
  <c r="E14"/>
  <c r="D14"/>
  <c r="C14"/>
  <c r="B14"/>
  <c r="E29" i="2"/>
  <c r="E17"/>
  <c r="E22"/>
  <c r="E18"/>
  <c r="E27"/>
  <c r="E11"/>
  <c r="E15"/>
  <c r="E14"/>
  <c r="E24"/>
  <c r="E19"/>
  <c r="F21" i="4" l="1"/>
  <c r="F20"/>
  <c r="F14"/>
</calcChain>
</file>

<file path=xl/sharedStrings.xml><?xml version="1.0" encoding="utf-8"?>
<sst xmlns="http://schemas.openxmlformats.org/spreadsheetml/2006/main" count="204" uniqueCount="72">
  <si>
    <t>Ida</t>
  </si>
  <si>
    <t>Vta</t>
  </si>
  <si>
    <t>Tot</t>
  </si>
  <si>
    <t>JUGADOR</t>
  </si>
  <si>
    <t>FEDERACION REGIONAL</t>
  </si>
  <si>
    <t>DE GOLF MAR Y SIERRAS</t>
  </si>
  <si>
    <t>DOS VUELTAS DE 9 HOYOS - PAREJAS LIBREMENTE CONSTITUIDAS -</t>
  </si>
  <si>
    <t>GROSS</t>
  </si>
  <si>
    <t>IBARGUENGOITIA GERMAN</t>
  </si>
  <si>
    <t>ETEROVICH ARMANDO NICOLAS</t>
  </si>
  <si>
    <t>MORELLO JUAN CARLOS</t>
  </si>
  <si>
    <t>URRUTIBEHETY MARTIN</t>
  </si>
  <si>
    <t>ARRECHEA LEONARDO AGUSTIN</t>
  </si>
  <si>
    <t>MAYEREAUX LUIS ERNESTO</t>
  </si>
  <si>
    <t>1°</t>
  </si>
  <si>
    <t>2°</t>
  </si>
  <si>
    <t>NETO</t>
  </si>
  <si>
    <t>SARASOLA JOSE MAURICIO</t>
  </si>
  <si>
    <t>ETCHART FEDERICO</t>
  </si>
  <si>
    <t>SARASOLA FEDERICO</t>
  </si>
  <si>
    <t>MARCELLONI ESTEBAN NICOLAS</t>
  </si>
  <si>
    <t>NICOLAO MARIANO LUIS</t>
  </si>
  <si>
    <t>CHOCO DIEGO</t>
  </si>
  <si>
    <t>SAFE SERGIO JAVIER</t>
  </si>
  <si>
    <t>FLUGEL JUAN MATIAS</t>
  </si>
  <si>
    <t>CLUB SOCIAL Y CAMPO DE PATO</t>
  </si>
  <si>
    <t>GENERAL BALCARCE</t>
  </si>
  <si>
    <t>3° FECHA FOUR BALL</t>
  </si>
  <si>
    <t>25 DE SEPTIEMBR DE 2022</t>
  </si>
  <si>
    <t>DALTO MARCELO FABIAN</t>
  </si>
  <si>
    <t>DIMURO JUAN MARTIN</t>
  </si>
  <si>
    <t>ERREGUERENA CARLOS ALBERTO</t>
  </si>
  <si>
    <t>FISCHENICH EMILIO ALEJANDRO</t>
  </si>
  <si>
    <t>GORRASI JAVIER</t>
  </si>
  <si>
    <t>LUCIANO RICARDO SALVADOR</t>
  </si>
  <si>
    <t>PANDOLFI FEDERICO</t>
  </si>
  <si>
    <t>PEREYRA IRAOLA MIGUEL MARIANO</t>
  </si>
  <si>
    <t>ARRABIT HECTOR CESAR</t>
  </si>
  <si>
    <t>BARRAGAN FEDERICO RAFAEL</t>
  </si>
  <si>
    <t>HAUQUI FEDERICO AGUSTIN</t>
  </si>
  <si>
    <t>GIORGETTI JOSÉ OMAR</t>
  </si>
  <si>
    <t>RODRIGUEZ EDUARDO MARTIN</t>
  </si>
  <si>
    <t>ULLUA FABIAN</t>
  </si>
  <si>
    <t>PINILLA SEBASTIAN</t>
  </si>
  <si>
    <t>MELITA JAVIER</t>
  </si>
  <si>
    <t>CROTTO DAVID CARLOS</t>
  </si>
  <si>
    <t>TORRES NESTOR</t>
  </si>
  <si>
    <t>ROSSI MARCELO JAVIER</t>
  </si>
  <si>
    <t>VALENTE CARLOS MAXIMILIANO</t>
  </si>
  <si>
    <t>PRIETO CESAR</t>
  </si>
  <si>
    <t>MANETTI PABLO</t>
  </si>
  <si>
    <t>FERNANDEZ FERRO JUAN ESTEBAN</t>
  </si>
  <si>
    <t>ZALLO ECHEVARRIA CARLOS RUFINO</t>
  </si>
  <si>
    <t>BISOGNIN FEDERICO CARLOS</t>
  </si>
  <si>
    <t>SIGILLITO MAURO ALEJANDRO</t>
  </si>
  <si>
    <t>HAUQUI JUAN IGNACIO</t>
  </si>
  <si>
    <t>INDART GIL MARTIN</t>
  </si>
  <si>
    <t>LIZASO ALBERTO RAFAEL</t>
  </si>
  <si>
    <t>BARBARIN ROBERTO ANDRES</t>
  </si>
  <si>
    <t>DESIERTO</t>
  </si>
  <si>
    <t>--</t>
  </si>
  <si>
    <t>CLUS SOCIAL Y CAMPO DE PATO</t>
  </si>
  <si>
    <t>FEDERACION REGIONAL DE GOLF MAR Y SIERRAS</t>
  </si>
  <si>
    <t>3° FECHA FOUR BALL A LA AMERICANA</t>
  </si>
  <si>
    <t>DOMINGO 25 DE SEPTIEMBRE DE 2022</t>
  </si>
  <si>
    <t>JUEGAN EL SABADO</t>
  </si>
  <si>
    <t>HOYO 1</t>
  </si>
  <si>
    <t>HORA</t>
  </si>
  <si>
    <t>Index</t>
  </si>
  <si>
    <t>H</t>
  </si>
  <si>
    <t>GIORGETTI JOSE OMAR</t>
  </si>
  <si>
    <t>AQUELLOS JUADORES QUE QUIERAN JUGAR EL DIA SABADO, PODRÁN HACERLO, DEBERAN ENVIAR UN WHATS APP A ENRIQUE CUELI AL 223-4-54 34 89 INFORMANDO EL HORARIO EN QUE IRÁ LA LINEA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</si>
</sst>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5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25"/>
      <color indexed="9"/>
      <name val="Arial"/>
      <family val="2"/>
    </font>
    <font>
      <b/>
      <sz val="30"/>
      <color indexed="10"/>
      <name val="Arial"/>
      <family val="2"/>
    </font>
    <font>
      <b/>
      <sz val="15"/>
      <color indexed="12"/>
      <name val="Arial"/>
      <family val="2"/>
    </font>
    <font>
      <b/>
      <sz val="20"/>
      <color indexed="12"/>
      <name val="Arial"/>
      <family val="2"/>
    </font>
    <font>
      <sz val="15"/>
      <color indexed="12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5"/>
      <color indexed="17"/>
      <name val="Arial"/>
      <family val="2"/>
    </font>
    <font>
      <b/>
      <sz val="11"/>
      <color theme="0"/>
      <name val="Calibri"/>
      <family val="2"/>
      <scheme val="minor"/>
    </font>
    <font>
      <b/>
      <u/>
      <sz val="20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2"/>
      <color theme="3" tint="0.39997558519241921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0" xfId="0" applyFill="1"/>
    <xf numFmtId="0" fontId="10" fillId="0" borderId="0" xfId="0" applyFo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12" fillId="0" borderId="5" xfId="0" applyFont="1" applyFill="1" applyBorder="1"/>
    <xf numFmtId="0" fontId="12" fillId="0" borderId="15" xfId="0" applyFont="1" applyFill="1" applyBorder="1"/>
    <xf numFmtId="0" fontId="9" fillId="0" borderId="1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1" fillId="0" borderId="18" xfId="0" applyFont="1" applyBorder="1"/>
    <xf numFmtId="0" fontId="4" fillId="3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7" xfId="0" applyFont="1" applyFill="1" applyBorder="1"/>
    <xf numFmtId="0" fontId="12" fillId="0" borderId="19" xfId="0" applyFont="1" applyFill="1" applyBorder="1"/>
    <xf numFmtId="0" fontId="9" fillId="0" borderId="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4" fillId="4" borderId="8" xfId="0" quotePrefix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/>
    <xf numFmtId="0" fontId="15" fillId="0" borderId="0" xfId="0" applyFont="1" applyFill="1"/>
    <xf numFmtId="0" fontId="16" fillId="0" borderId="0" xfId="0" applyFont="1" applyBorder="1" applyAlignment="1">
      <alignment horizontal="center"/>
    </xf>
    <xf numFmtId="0" fontId="1" fillId="0" borderId="0" xfId="0" applyFont="1" applyFill="1"/>
    <xf numFmtId="0" fontId="17" fillId="6" borderId="12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3" fillId="0" borderId="0" xfId="0" applyFont="1" applyFill="1"/>
    <xf numFmtId="0" fontId="18" fillId="7" borderId="12" xfId="0" applyFont="1" applyFill="1" applyBorder="1" applyAlignment="1">
      <alignment horizontal="center"/>
    </xf>
    <xf numFmtId="0" fontId="18" fillId="7" borderId="13" xfId="0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8" borderId="20" xfId="0" applyFont="1" applyFill="1" applyBorder="1" applyAlignment="1">
      <alignment horizontal="center"/>
    </xf>
    <xf numFmtId="0" fontId="22" fillId="9" borderId="12" xfId="0" applyFont="1" applyFill="1" applyBorder="1" applyAlignment="1">
      <alignment horizontal="center"/>
    </xf>
    <xf numFmtId="0" fontId="22" fillId="9" borderId="13" xfId="0" applyFont="1" applyFill="1" applyBorder="1" applyAlignment="1">
      <alignment horizontal="center"/>
    </xf>
    <xf numFmtId="0" fontId="22" fillId="9" borderId="14" xfId="0" applyFont="1" applyFill="1" applyBorder="1" applyAlignment="1">
      <alignment horizontal="center"/>
    </xf>
    <xf numFmtId="0" fontId="22" fillId="9" borderId="2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3" fillId="10" borderId="23" xfId="0" applyFont="1" applyFill="1" applyBorder="1" applyAlignment="1">
      <alignment horizontal="center"/>
    </xf>
    <xf numFmtId="0" fontId="25" fillId="0" borderId="0" xfId="0" applyFont="1" applyFill="1"/>
    <xf numFmtId="20" fontId="26" fillId="0" borderId="24" xfId="0" applyNumberFormat="1" applyFont="1" applyFill="1" applyBorder="1" applyAlignment="1">
      <alignment horizontal="center"/>
    </xf>
    <xf numFmtId="0" fontId="19" fillId="0" borderId="5" xfId="0" applyFont="1" applyFill="1" applyBorder="1"/>
    <xf numFmtId="0" fontId="19" fillId="0" borderId="20" xfId="0" applyFont="1" applyFill="1" applyBorder="1" applyAlignment="1">
      <alignment horizontal="center"/>
    </xf>
    <xf numFmtId="0" fontId="19" fillId="10" borderId="20" xfId="0" applyFont="1" applyFill="1" applyBorder="1" applyAlignment="1">
      <alignment horizontal="center"/>
    </xf>
    <xf numFmtId="0" fontId="19" fillId="0" borderId="20" xfId="0" applyFont="1" applyFill="1" applyBorder="1"/>
    <xf numFmtId="0" fontId="19" fillId="10" borderId="4" xfId="0" applyFont="1" applyFill="1" applyBorder="1" applyAlignment="1">
      <alignment horizontal="center"/>
    </xf>
    <xf numFmtId="0" fontId="19" fillId="10" borderId="15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20" fontId="26" fillId="0" borderId="25" xfId="0" applyNumberFormat="1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26" xfId="0" applyFont="1" applyFill="1" applyBorder="1" applyAlignment="1">
      <alignment horizontal="center"/>
    </xf>
    <xf numFmtId="0" fontId="19" fillId="10" borderId="26" xfId="0" applyFont="1" applyFill="1" applyBorder="1" applyAlignment="1">
      <alignment horizontal="center"/>
    </xf>
    <xf numFmtId="0" fontId="19" fillId="0" borderId="26" xfId="0" applyFont="1" applyFill="1" applyBorder="1"/>
    <xf numFmtId="0" fontId="19" fillId="10" borderId="10" xfId="0" applyFont="1" applyFill="1" applyBorder="1" applyAlignment="1">
      <alignment horizontal="center"/>
    </xf>
    <xf numFmtId="0" fontId="19" fillId="10" borderId="19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20" fontId="26" fillId="8" borderId="24" xfId="0" applyNumberFormat="1" applyFont="1" applyFill="1" applyBorder="1" applyAlignment="1">
      <alignment horizontal="center"/>
    </xf>
    <xf numFmtId="0" fontId="26" fillId="8" borderId="5" xfId="0" applyFont="1" applyFill="1" applyBorder="1"/>
    <xf numFmtId="0" fontId="26" fillId="8" borderId="20" xfId="0" applyFont="1" applyFill="1" applyBorder="1" applyAlignment="1">
      <alignment horizontal="center"/>
    </xf>
    <xf numFmtId="0" fontId="26" fillId="8" borderId="20" xfId="0" applyFont="1" applyFill="1" applyBorder="1"/>
    <xf numFmtId="0" fontId="26" fillId="8" borderId="4" xfId="0" applyFont="1" applyFill="1" applyBorder="1" applyAlignment="1">
      <alignment horizontal="center"/>
    </xf>
    <xf numFmtId="0" fontId="26" fillId="8" borderId="15" xfId="0" applyFont="1" applyFill="1" applyBorder="1" applyAlignment="1">
      <alignment horizontal="center"/>
    </xf>
    <xf numFmtId="0" fontId="28" fillId="8" borderId="27" xfId="0" applyFont="1" applyFill="1" applyBorder="1" applyAlignment="1">
      <alignment horizontal="center" vertical="center" wrapText="1"/>
    </xf>
    <xf numFmtId="0" fontId="28" fillId="8" borderId="28" xfId="0" applyFont="1" applyFill="1" applyBorder="1" applyAlignment="1">
      <alignment horizontal="center" vertical="center" wrapText="1"/>
    </xf>
    <xf numFmtId="0" fontId="28" fillId="8" borderId="29" xfId="0" applyFont="1" applyFill="1" applyBorder="1" applyAlignment="1">
      <alignment horizontal="center" vertical="center" wrapText="1"/>
    </xf>
    <xf numFmtId="0" fontId="28" fillId="8" borderId="21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30" xfId="0" applyFont="1" applyFill="1" applyBorder="1" applyAlignment="1">
      <alignment horizontal="center" vertical="center" wrapText="1"/>
    </xf>
    <xf numFmtId="0" fontId="28" fillId="8" borderId="25" xfId="0" applyFont="1" applyFill="1" applyBorder="1" applyAlignment="1">
      <alignment horizontal="center" vertical="center" wrapText="1"/>
    </xf>
    <xf numFmtId="0" fontId="28" fillId="8" borderId="31" xfId="0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70" zoomScaleNormal="70" workbookViewId="0">
      <selection sqref="A1:E1"/>
    </sheetView>
  </sheetViews>
  <sheetFormatPr baseColWidth="10" defaultRowHeight="18.75"/>
  <cols>
    <col min="1" max="2" width="38.7109375" style="1" customWidth="1"/>
    <col min="3" max="3" width="6.140625" style="1" bestFit="1" customWidth="1"/>
    <col min="4" max="4" width="6.42578125" style="1" bestFit="1" customWidth="1"/>
    <col min="5" max="5" width="6.42578125" style="1" customWidth="1"/>
    <col min="6" max="6" width="4.28515625" style="1" bestFit="1" customWidth="1"/>
    <col min="7" max="16384" width="11.42578125" style="1"/>
  </cols>
  <sheetData>
    <row r="1" spans="1:6" ht="30.75">
      <c r="A1" s="39" t="s">
        <v>4</v>
      </c>
      <c r="B1" s="39"/>
      <c r="C1" s="39"/>
      <c r="D1" s="39"/>
      <c r="E1" s="39"/>
    </row>
    <row r="2" spans="1:6" ht="30.75">
      <c r="A2" s="39" t="s">
        <v>5</v>
      </c>
      <c r="B2" s="39"/>
      <c r="C2" s="39"/>
      <c r="D2" s="39"/>
      <c r="E2" s="39"/>
    </row>
    <row r="3" spans="1:6" ht="25.5">
      <c r="A3" s="40" t="s">
        <v>25</v>
      </c>
      <c r="B3" s="40"/>
      <c r="C3" s="40"/>
      <c r="D3" s="40"/>
      <c r="E3" s="40"/>
    </row>
    <row r="4" spans="1:6" ht="25.5">
      <c r="A4" s="40" t="s">
        <v>26</v>
      </c>
      <c r="B4" s="40"/>
      <c r="C4" s="40"/>
      <c r="D4" s="40"/>
      <c r="E4" s="40"/>
    </row>
    <row r="5" spans="1:6" ht="37.5">
      <c r="A5" s="41" t="s">
        <v>27</v>
      </c>
      <c r="B5" s="41"/>
      <c r="C5" s="41"/>
      <c r="D5" s="41"/>
      <c r="E5" s="41"/>
    </row>
    <row r="6" spans="1:6" ht="19.5">
      <c r="A6" s="36" t="s">
        <v>6</v>
      </c>
      <c r="B6" s="36"/>
      <c r="C6" s="36"/>
      <c r="D6" s="36"/>
      <c r="E6" s="36"/>
    </row>
    <row r="7" spans="1:6" ht="19.5">
      <c r="A7" s="37" t="s">
        <v>28</v>
      </c>
      <c r="B7" s="37"/>
      <c r="C7" s="37"/>
      <c r="D7" s="37"/>
      <c r="E7" s="37"/>
    </row>
    <row r="8" spans="1:6" ht="19.5">
      <c r="A8" s="4"/>
      <c r="B8" s="5"/>
      <c r="C8" s="4"/>
      <c r="D8" s="4"/>
      <c r="E8" s="4"/>
    </row>
    <row r="9" spans="1:6" ht="27" thickBot="1">
      <c r="A9" s="38" t="s">
        <v>7</v>
      </c>
      <c r="B9" s="38"/>
      <c r="C9" s="38"/>
      <c r="D9" s="38"/>
      <c r="E9" s="38"/>
    </row>
    <row r="10" spans="1:6" s="2" customFormat="1" ht="20.25" thickBot="1">
      <c r="A10" s="6" t="s">
        <v>3</v>
      </c>
      <c r="B10" s="6" t="s">
        <v>3</v>
      </c>
      <c r="C10" s="7" t="s">
        <v>0</v>
      </c>
      <c r="D10" s="8" t="s">
        <v>1</v>
      </c>
      <c r="E10" s="32" t="s">
        <v>2</v>
      </c>
    </row>
    <row r="11" spans="1:6" s="2" customFormat="1" ht="20.25" thickBot="1">
      <c r="A11" s="27" t="s">
        <v>40</v>
      </c>
      <c r="B11" s="28" t="s">
        <v>56</v>
      </c>
      <c r="C11" s="9">
        <f>4+3+6+3+6+4+3+4+5</f>
        <v>38</v>
      </c>
      <c r="D11" s="31">
        <f>4+3+6+3+5+5+3+4+4</f>
        <v>37</v>
      </c>
      <c r="E11" s="33">
        <f>SUM(C11:D11)</f>
        <v>75</v>
      </c>
      <c r="F11" s="35" t="s">
        <v>14</v>
      </c>
    </row>
    <row r="12" spans="1:6" s="2" customFormat="1" ht="20.25" thickBot="1">
      <c r="A12" s="27" t="s">
        <v>23</v>
      </c>
      <c r="B12" s="28" t="s">
        <v>51</v>
      </c>
      <c r="C12" s="9">
        <f>4+3+5+3+5+5+2+4+6</f>
        <v>37</v>
      </c>
      <c r="D12" s="31">
        <f>4+2+7+3+5+4+4+5+5</f>
        <v>39</v>
      </c>
      <c r="E12" s="33">
        <f>SUM(C12:D12)</f>
        <v>76</v>
      </c>
      <c r="F12" s="35" t="s">
        <v>15</v>
      </c>
    </row>
    <row r="13" spans="1:6" s="2" customFormat="1" ht="19.5">
      <c r="A13" s="27" t="s">
        <v>41</v>
      </c>
      <c r="B13" s="28" t="s">
        <v>57</v>
      </c>
      <c r="C13" s="9">
        <f>5+3+5+4+5+6+3+5+4</f>
        <v>40</v>
      </c>
      <c r="D13" s="31">
        <f>4+5+6+3+5+5+2+4+5</f>
        <v>39</v>
      </c>
      <c r="E13" s="33">
        <f>SUM(C13:D13)</f>
        <v>79</v>
      </c>
    </row>
    <row r="14" spans="1:6" s="2" customFormat="1" ht="19.5">
      <c r="A14" s="27" t="s">
        <v>9</v>
      </c>
      <c r="B14" s="28" t="s">
        <v>12</v>
      </c>
      <c r="C14" s="9">
        <v>41</v>
      </c>
      <c r="D14" s="31">
        <v>39</v>
      </c>
      <c r="E14" s="33">
        <f>SUM(C14:D14)</f>
        <v>80</v>
      </c>
    </row>
    <row r="15" spans="1:6" s="2" customFormat="1" ht="19.5">
      <c r="A15" s="27" t="s">
        <v>17</v>
      </c>
      <c r="B15" s="28" t="s">
        <v>18</v>
      </c>
      <c r="C15" s="9">
        <v>42</v>
      </c>
      <c r="D15" s="31">
        <v>39</v>
      </c>
      <c r="E15" s="33">
        <f>SUM(C15:D15)</f>
        <v>81</v>
      </c>
    </row>
    <row r="16" spans="1:6" s="2" customFormat="1" ht="19.5">
      <c r="A16" s="27" t="s">
        <v>11</v>
      </c>
      <c r="B16" s="28" t="s">
        <v>8</v>
      </c>
      <c r="C16" s="9">
        <v>43</v>
      </c>
      <c r="D16" s="31">
        <v>39</v>
      </c>
      <c r="E16" s="33">
        <f>SUM(C16:D16)</f>
        <v>82</v>
      </c>
    </row>
    <row r="17" spans="1:5" s="2" customFormat="1" ht="19.5">
      <c r="A17" s="27" t="s">
        <v>20</v>
      </c>
      <c r="B17" s="28" t="s">
        <v>21</v>
      </c>
      <c r="C17" s="9">
        <v>41</v>
      </c>
      <c r="D17" s="9">
        <v>43</v>
      </c>
      <c r="E17" s="33">
        <f>SUM(C17:D17)</f>
        <v>84</v>
      </c>
    </row>
    <row r="18" spans="1:5" s="2" customFormat="1" ht="19.5">
      <c r="A18" s="27" t="s">
        <v>35</v>
      </c>
      <c r="B18" s="28" t="s">
        <v>49</v>
      </c>
      <c r="C18" s="9">
        <f>5+3+7+3+5+5+3+5+5</f>
        <v>41</v>
      </c>
      <c r="D18" s="31">
        <f>5+4+6+3+6+5+4+5+5</f>
        <v>43</v>
      </c>
      <c r="E18" s="33">
        <f>SUM(C18:D18)</f>
        <v>84</v>
      </c>
    </row>
    <row r="19" spans="1:5" s="2" customFormat="1" ht="19.5">
      <c r="A19" s="27" t="s">
        <v>30</v>
      </c>
      <c r="B19" s="28" t="s">
        <v>44</v>
      </c>
      <c r="C19" s="9">
        <v>43</v>
      </c>
      <c r="D19" s="31">
        <v>42</v>
      </c>
      <c r="E19" s="33">
        <f>SUM(C19:D19)</f>
        <v>85</v>
      </c>
    </row>
    <row r="20" spans="1:5" s="2" customFormat="1" ht="19.5">
      <c r="A20" s="27" t="s">
        <v>29</v>
      </c>
      <c r="B20" s="28" t="s">
        <v>43</v>
      </c>
      <c r="C20" s="9">
        <f>5+3+8+5+5+5+3+5+4</f>
        <v>43</v>
      </c>
      <c r="D20" s="31">
        <f>4+3+7+4+6+5+3+5+6</f>
        <v>43</v>
      </c>
      <c r="E20" s="33">
        <f>SUM(C20:D20)</f>
        <v>86</v>
      </c>
    </row>
    <row r="21" spans="1:5" s="2" customFormat="1" ht="19.5">
      <c r="A21" s="27" t="s">
        <v>10</v>
      </c>
      <c r="B21" s="28" t="s">
        <v>54</v>
      </c>
      <c r="C21" s="9">
        <v>46</v>
      </c>
      <c r="D21" s="31">
        <v>42</v>
      </c>
      <c r="E21" s="33">
        <f>SUM(C21:D21)</f>
        <v>88</v>
      </c>
    </row>
    <row r="22" spans="1:5" s="2" customFormat="1" ht="19.5">
      <c r="A22" s="27" t="s">
        <v>31</v>
      </c>
      <c r="B22" s="28" t="s">
        <v>45</v>
      </c>
      <c r="C22" s="9">
        <v>46</v>
      </c>
      <c r="D22" s="31">
        <v>44</v>
      </c>
      <c r="E22" s="33">
        <f>SUM(C22:D22)</f>
        <v>90</v>
      </c>
    </row>
    <row r="23" spans="1:5" s="2" customFormat="1" ht="19.5">
      <c r="A23" s="27" t="s">
        <v>19</v>
      </c>
      <c r="B23" s="28" t="s">
        <v>55</v>
      </c>
      <c r="C23" s="9">
        <v>47</v>
      </c>
      <c r="D23" s="31">
        <v>44</v>
      </c>
      <c r="E23" s="33">
        <f>SUM(C23:D23)</f>
        <v>91</v>
      </c>
    </row>
    <row r="24" spans="1:5" s="2" customFormat="1" ht="19.5">
      <c r="A24" s="27" t="s">
        <v>39</v>
      </c>
      <c r="B24" s="28" t="s">
        <v>53</v>
      </c>
      <c r="C24" s="9">
        <v>44</v>
      </c>
      <c r="D24" s="31">
        <v>47</v>
      </c>
      <c r="E24" s="33">
        <f>SUM(C24:D24)</f>
        <v>91</v>
      </c>
    </row>
    <row r="25" spans="1:5" s="2" customFormat="1" ht="19.5">
      <c r="A25" s="27" t="s">
        <v>37</v>
      </c>
      <c r="B25" s="28" t="s">
        <v>13</v>
      </c>
      <c r="C25" s="9">
        <v>43</v>
      </c>
      <c r="D25" s="31">
        <v>48</v>
      </c>
      <c r="E25" s="33">
        <f>SUM(C25:D25)</f>
        <v>91</v>
      </c>
    </row>
    <row r="26" spans="1:5" s="2" customFormat="1" ht="19.5">
      <c r="A26" s="27" t="s">
        <v>34</v>
      </c>
      <c r="B26" s="28" t="s">
        <v>48</v>
      </c>
      <c r="C26" s="9">
        <v>45</v>
      </c>
      <c r="D26" s="31">
        <v>47</v>
      </c>
      <c r="E26" s="33">
        <f>SUM(C26:D26)</f>
        <v>92</v>
      </c>
    </row>
    <row r="27" spans="1:5" s="2" customFormat="1" ht="19.5">
      <c r="A27" s="27" t="s">
        <v>38</v>
      </c>
      <c r="B27" s="28" t="s">
        <v>52</v>
      </c>
      <c r="C27" s="9">
        <v>49</v>
      </c>
      <c r="D27" s="31">
        <v>45</v>
      </c>
      <c r="E27" s="33">
        <f>SUM(C27:D27)</f>
        <v>94</v>
      </c>
    </row>
    <row r="28" spans="1:5" s="2" customFormat="1" ht="19.5">
      <c r="A28" s="27" t="s">
        <v>36</v>
      </c>
      <c r="B28" s="28" t="s">
        <v>50</v>
      </c>
      <c r="C28" s="9">
        <f>6+4+7+4+6+5+3+7+5</f>
        <v>47</v>
      </c>
      <c r="D28" s="31">
        <f>4+4+10+4+6+6+3+6+5</f>
        <v>48</v>
      </c>
      <c r="E28" s="33">
        <f>SUM(C28:D28)</f>
        <v>95</v>
      </c>
    </row>
    <row r="29" spans="1:5" s="2" customFormat="1" ht="19.5">
      <c r="A29" s="27" t="s">
        <v>42</v>
      </c>
      <c r="B29" s="28" t="s">
        <v>58</v>
      </c>
      <c r="C29" s="9">
        <v>49</v>
      </c>
      <c r="D29" s="31">
        <v>47</v>
      </c>
      <c r="E29" s="33">
        <f>SUM(C29:D29)</f>
        <v>96</v>
      </c>
    </row>
    <row r="30" spans="1:5" s="2" customFormat="1" ht="19.5">
      <c r="A30" s="27" t="s">
        <v>33</v>
      </c>
      <c r="B30" s="28" t="s">
        <v>47</v>
      </c>
      <c r="C30" s="9">
        <f>6+5+8+4+7+6+4+6+7</f>
        <v>53</v>
      </c>
      <c r="D30" s="31">
        <f>5+3+7+4+6+6+4+5+5</f>
        <v>45</v>
      </c>
      <c r="E30" s="33">
        <f>SUM(C30:D30)</f>
        <v>98</v>
      </c>
    </row>
    <row r="31" spans="1:5" s="2" customFormat="1" ht="19.5">
      <c r="A31" s="27" t="s">
        <v>32</v>
      </c>
      <c r="B31" s="28" t="s">
        <v>46</v>
      </c>
      <c r="C31" s="9">
        <f>6+4+7+4+10+7+4+6+7</f>
        <v>55</v>
      </c>
      <c r="D31" s="31">
        <f>5+4+8+3+6+5+3+5+5</f>
        <v>44</v>
      </c>
      <c r="E31" s="33">
        <f>SUM(C31:D31)</f>
        <v>99</v>
      </c>
    </row>
    <row r="32" spans="1:5" s="2" customFormat="1" ht="20.25" thickBot="1">
      <c r="A32" s="48" t="s">
        <v>24</v>
      </c>
      <c r="B32" s="49" t="s">
        <v>22</v>
      </c>
      <c r="C32" s="50">
        <f>5+5+8+7+7+6+3+5+5</f>
        <v>51</v>
      </c>
      <c r="D32" s="51">
        <f>6+4+9+5+7+7+4+5+5</f>
        <v>52</v>
      </c>
      <c r="E32" s="52">
        <f>SUM(C32:D32)</f>
        <v>103</v>
      </c>
    </row>
  </sheetData>
  <sortState ref="A11:E32">
    <sortCondition ref="E11:E32"/>
    <sortCondition ref="D11:D32"/>
    <sortCondition ref="C11:C32"/>
  </sortState>
  <mergeCells count="8">
    <mergeCell ref="A6:E6"/>
    <mergeCell ref="A7:E7"/>
    <mergeCell ref="A9:E9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zoomScale="70" zoomScaleNormal="70" workbookViewId="0">
      <selection sqref="A1:E1"/>
    </sheetView>
  </sheetViews>
  <sheetFormatPr baseColWidth="10" defaultRowHeight="18.75"/>
  <cols>
    <col min="1" max="2" width="38.7109375" style="1" customWidth="1"/>
    <col min="3" max="3" width="6.140625" style="1" bestFit="1" customWidth="1"/>
    <col min="4" max="4" width="6.42578125" style="1" bestFit="1" customWidth="1"/>
    <col min="5" max="5" width="6.42578125" style="1" customWidth="1"/>
    <col min="6" max="6" width="4.28515625" style="1" bestFit="1" customWidth="1"/>
    <col min="7" max="16384" width="11.42578125" style="1"/>
  </cols>
  <sheetData>
    <row r="1" spans="1:6" ht="30.75">
      <c r="A1" s="39" t="s">
        <v>4</v>
      </c>
      <c r="B1" s="39"/>
      <c r="C1" s="39"/>
      <c r="D1" s="39"/>
      <c r="E1" s="39"/>
    </row>
    <row r="2" spans="1:6" ht="30.75">
      <c r="A2" s="39" t="s">
        <v>5</v>
      </c>
      <c r="B2" s="39"/>
      <c r="C2" s="39"/>
      <c r="D2" s="39"/>
      <c r="E2" s="39"/>
    </row>
    <row r="3" spans="1:6" ht="25.5">
      <c r="A3" s="40" t="str">
        <f>GROSS!A3</f>
        <v>CLUB SOCIAL Y CAMPO DE PATO</v>
      </c>
      <c r="B3" s="40"/>
      <c r="C3" s="40"/>
      <c r="D3" s="40"/>
      <c r="E3" s="40"/>
    </row>
    <row r="4" spans="1:6" ht="25.5">
      <c r="A4" s="40" t="str">
        <f>GROSS!A4</f>
        <v>GENERAL BALCARCE</v>
      </c>
      <c r="B4" s="40"/>
      <c r="C4" s="40"/>
      <c r="D4" s="40"/>
      <c r="E4" s="40"/>
    </row>
    <row r="5" spans="1:6" ht="37.5">
      <c r="A5" s="41" t="str">
        <f>GROSS!A5</f>
        <v>3° FECHA FOUR BALL</v>
      </c>
      <c r="B5" s="41"/>
      <c r="C5" s="41"/>
      <c r="D5" s="41"/>
      <c r="E5" s="41"/>
    </row>
    <row r="6" spans="1:6" ht="19.5">
      <c r="A6" s="36" t="s">
        <v>6</v>
      </c>
      <c r="B6" s="36"/>
      <c r="C6" s="36"/>
      <c r="D6" s="36"/>
      <c r="E6" s="36"/>
    </row>
    <row r="7" spans="1:6" ht="19.5">
      <c r="A7" s="37" t="str">
        <f>GROSS!A7</f>
        <v>25 DE SEPTIEMBR DE 2022</v>
      </c>
      <c r="B7" s="37"/>
      <c r="C7" s="37"/>
      <c r="D7" s="37"/>
      <c r="E7" s="37"/>
    </row>
    <row r="8" spans="1:6" ht="19.5">
      <c r="A8" s="4"/>
      <c r="B8" s="5"/>
      <c r="C8" s="4"/>
      <c r="D8" s="4"/>
      <c r="E8" s="4"/>
    </row>
    <row r="9" spans="1:6" ht="27" thickBot="1">
      <c r="A9" s="38" t="s">
        <v>16</v>
      </c>
      <c r="B9" s="38"/>
      <c r="C9" s="38"/>
      <c r="D9" s="38"/>
      <c r="E9" s="38"/>
    </row>
    <row r="10" spans="1:6" s="2" customFormat="1" ht="20.25" thickBot="1">
      <c r="A10" s="6" t="s">
        <v>3</v>
      </c>
      <c r="B10" s="6" t="s">
        <v>3</v>
      </c>
      <c r="C10" s="7" t="s">
        <v>0</v>
      </c>
      <c r="D10" s="8" t="s">
        <v>1</v>
      </c>
      <c r="E10" s="32" t="s">
        <v>2</v>
      </c>
    </row>
    <row r="11" spans="1:6" s="2" customFormat="1" ht="20.25" thickBot="1">
      <c r="A11" s="27" t="s">
        <v>23</v>
      </c>
      <c r="B11" s="28" t="s">
        <v>51</v>
      </c>
      <c r="C11" s="29">
        <v>31</v>
      </c>
      <c r="D11" s="30">
        <v>34</v>
      </c>
      <c r="E11" s="33">
        <f>SUM(C11:D11)</f>
        <v>65</v>
      </c>
      <c r="F11" s="35" t="s">
        <v>14</v>
      </c>
    </row>
    <row r="12" spans="1:6" s="2" customFormat="1" ht="20.25" thickBot="1">
      <c r="A12" s="27" t="s">
        <v>41</v>
      </c>
      <c r="B12" s="28" t="s">
        <v>57</v>
      </c>
      <c r="C12" s="9">
        <v>33</v>
      </c>
      <c r="D12" s="31">
        <v>33</v>
      </c>
      <c r="E12" s="33">
        <f>SUM(C12:D12)</f>
        <v>66</v>
      </c>
      <c r="F12" s="35" t="s">
        <v>15</v>
      </c>
    </row>
    <row r="13" spans="1:6" s="2" customFormat="1" ht="19.5">
      <c r="A13" s="27" t="s">
        <v>40</v>
      </c>
      <c r="B13" s="28" t="s">
        <v>56</v>
      </c>
      <c r="C13" s="9">
        <v>34</v>
      </c>
      <c r="D13" s="31">
        <v>33</v>
      </c>
      <c r="E13" s="33">
        <f>SUM(C13:D13)</f>
        <v>67</v>
      </c>
    </row>
    <row r="14" spans="1:6" s="2" customFormat="1" ht="19.5">
      <c r="A14" s="27" t="s">
        <v>24</v>
      </c>
      <c r="B14" s="28" t="s">
        <v>22</v>
      </c>
      <c r="C14" s="9">
        <v>33</v>
      </c>
      <c r="D14" s="31">
        <v>34</v>
      </c>
      <c r="E14" s="33">
        <f>SUM(C14:D14)</f>
        <v>67</v>
      </c>
    </row>
    <row r="15" spans="1:6" s="2" customFormat="1" ht="19.5">
      <c r="A15" s="27" t="s">
        <v>42</v>
      </c>
      <c r="B15" s="28" t="s">
        <v>58</v>
      </c>
      <c r="C15" s="9">
        <v>34</v>
      </c>
      <c r="D15" s="31">
        <v>34</v>
      </c>
      <c r="E15" s="33">
        <f>SUM(C15:D15)</f>
        <v>68</v>
      </c>
    </row>
    <row r="16" spans="1:6" s="2" customFormat="1" ht="19.5">
      <c r="A16" s="27" t="s">
        <v>30</v>
      </c>
      <c r="B16" s="28" t="s">
        <v>44</v>
      </c>
      <c r="C16" s="9">
        <v>34</v>
      </c>
      <c r="D16" s="31">
        <v>34</v>
      </c>
      <c r="E16" s="33">
        <f>SUM(C16:D16)</f>
        <v>68</v>
      </c>
    </row>
    <row r="17" spans="1:5" s="2" customFormat="1" ht="19.5">
      <c r="A17" s="27" t="s">
        <v>39</v>
      </c>
      <c r="B17" s="28" t="s">
        <v>53</v>
      </c>
      <c r="C17" s="9">
        <v>33</v>
      </c>
      <c r="D17" s="31">
        <v>35</v>
      </c>
      <c r="E17" s="33">
        <f>SUM(C17:D17)</f>
        <v>68</v>
      </c>
    </row>
    <row r="18" spans="1:5" s="2" customFormat="1" ht="19.5">
      <c r="A18" s="27" t="s">
        <v>35</v>
      </c>
      <c r="B18" s="28" t="s">
        <v>49</v>
      </c>
      <c r="C18" s="9">
        <v>33</v>
      </c>
      <c r="D18" s="31">
        <v>35</v>
      </c>
      <c r="E18" s="33">
        <f>SUM(C18:D18)</f>
        <v>68</v>
      </c>
    </row>
    <row r="19" spans="1:5" s="2" customFormat="1" ht="19.5">
      <c r="A19" s="27" t="s">
        <v>11</v>
      </c>
      <c r="B19" s="28" t="s">
        <v>8</v>
      </c>
      <c r="C19" s="9">
        <v>35</v>
      </c>
      <c r="D19" s="31">
        <v>34</v>
      </c>
      <c r="E19" s="33">
        <f>SUM(C19:D19)</f>
        <v>69</v>
      </c>
    </row>
    <row r="20" spans="1:5" s="2" customFormat="1" ht="19.5">
      <c r="A20" s="27" t="s">
        <v>9</v>
      </c>
      <c r="B20" s="28" t="s">
        <v>12</v>
      </c>
      <c r="C20" s="9">
        <v>35</v>
      </c>
      <c r="D20" s="31">
        <v>34</v>
      </c>
      <c r="E20" s="33">
        <f>SUM(C20:D20)</f>
        <v>69</v>
      </c>
    </row>
    <row r="21" spans="1:5" s="2" customFormat="1" ht="19.5">
      <c r="A21" s="27" t="s">
        <v>34</v>
      </c>
      <c r="B21" s="28" t="s">
        <v>48</v>
      </c>
      <c r="C21" s="9">
        <v>33</v>
      </c>
      <c r="D21" s="31">
        <v>36</v>
      </c>
      <c r="E21" s="33">
        <f>SUM(C21:D21)</f>
        <v>69</v>
      </c>
    </row>
    <row r="22" spans="1:5" s="2" customFormat="1" ht="19.5">
      <c r="A22" s="27" t="s">
        <v>17</v>
      </c>
      <c r="B22" s="28" t="s">
        <v>18</v>
      </c>
      <c r="C22" s="9">
        <v>36</v>
      </c>
      <c r="D22" s="31">
        <v>34</v>
      </c>
      <c r="E22" s="33">
        <f>SUM(C22:D22)</f>
        <v>70</v>
      </c>
    </row>
    <row r="23" spans="1:5" s="2" customFormat="1" ht="19.5">
      <c r="A23" s="27" t="s">
        <v>29</v>
      </c>
      <c r="B23" s="28" t="s">
        <v>43</v>
      </c>
      <c r="C23" s="9">
        <v>35</v>
      </c>
      <c r="D23" s="31">
        <v>35</v>
      </c>
      <c r="E23" s="33">
        <f>SUM(C23:D23)</f>
        <v>70</v>
      </c>
    </row>
    <row r="24" spans="1:5" s="2" customFormat="1" ht="19.5">
      <c r="A24" s="27" t="s">
        <v>32</v>
      </c>
      <c r="B24" s="28" t="s">
        <v>46</v>
      </c>
      <c r="C24" s="9">
        <v>41</v>
      </c>
      <c r="D24" s="31">
        <v>30</v>
      </c>
      <c r="E24" s="33">
        <f>SUM(C24:D24)</f>
        <v>71</v>
      </c>
    </row>
    <row r="25" spans="1:5" s="2" customFormat="1" ht="19.5">
      <c r="A25" s="27" t="s">
        <v>33</v>
      </c>
      <c r="B25" s="28" t="s">
        <v>47</v>
      </c>
      <c r="C25" s="9">
        <f>5+4+6+3+5+4+3+4+6</f>
        <v>40</v>
      </c>
      <c r="D25" s="31">
        <f>4+2+5+3+4+4+2+3+4</f>
        <v>31</v>
      </c>
      <c r="E25" s="33">
        <f>SUM(C25:D25)</f>
        <v>71</v>
      </c>
    </row>
    <row r="26" spans="1:5" s="2" customFormat="1" ht="19.5">
      <c r="A26" s="27" t="s">
        <v>19</v>
      </c>
      <c r="B26" s="28" t="s">
        <v>55</v>
      </c>
      <c r="C26" s="9">
        <v>37</v>
      </c>
      <c r="D26" s="31">
        <v>34</v>
      </c>
      <c r="E26" s="33">
        <f>SUM(C26:D26)</f>
        <v>71</v>
      </c>
    </row>
    <row r="27" spans="1:5" s="2" customFormat="1" ht="19.5">
      <c r="A27" s="27" t="s">
        <v>38</v>
      </c>
      <c r="B27" s="28" t="s">
        <v>52</v>
      </c>
      <c r="C27" s="9">
        <v>39</v>
      </c>
      <c r="D27" s="31">
        <v>33</v>
      </c>
      <c r="E27" s="33">
        <f>SUM(C27:D27)</f>
        <v>72</v>
      </c>
    </row>
    <row r="28" spans="1:5" s="2" customFormat="1" ht="19.5">
      <c r="A28" s="27" t="s">
        <v>37</v>
      </c>
      <c r="B28" s="28" t="s">
        <v>13</v>
      </c>
      <c r="C28" s="9">
        <v>33</v>
      </c>
      <c r="D28" s="31">
        <v>39</v>
      </c>
      <c r="E28" s="33">
        <f>SUM(C28:D28)</f>
        <v>72</v>
      </c>
    </row>
    <row r="29" spans="1:5" s="2" customFormat="1" ht="19.5">
      <c r="A29" s="27" t="s">
        <v>31</v>
      </c>
      <c r="B29" s="28" t="s">
        <v>45</v>
      </c>
      <c r="C29" s="9">
        <v>37</v>
      </c>
      <c r="D29" s="31">
        <v>36</v>
      </c>
      <c r="E29" s="33">
        <f>SUM(C29:D29)</f>
        <v>73</v>
      </c>
    </row>
    <row r="30" spans="1:5" s="2" customFormat="1" ht="19.5">
      <c r="A30" s="27" t="s">
        <v>20</v>
      </c>
      <c r="B30" s="28" t="s">
        <v>21</v>
      </c>
      <c r="C30" s="9">
        <v>36</v>
      </c>
      <c r="D30" s="31">
        <v>37</v>
      </c>
      <c r="E30" s="33">
        <f>SUM(C30:D30)</f>
        <v>73</v>
      </c>
    </row>
    <row r="31" spans="1:5" s="2" customFormat="1" ht="19.5">
      <c r="A31" s="27" t="s">
        <v>10</v>
      </c>
      <c r="B31" s="28" t="s">
        <v>54</v>
      </c>
      <c r="C31" s="9">
        <v>39</v>
      </c>
      <c r="D31" s="31">
        <v>35</v>
      </c>
      <c r="E31" s="33">
        <f>SUM(C31:D31)</f>
        <v>74</v>
      </c>
    </row>
    <row r="32" spans="1:5" s="2" customFormat="1" ht="20.25" thickBot="1">
      <c r="A32" s="48" t="s">
        <v>36</v>
      </c>
      <c r="B32" s="49" t="s">
        <v>50</v>
      </c>
      <c r="C32" s="50">
        <v>37</v>
      </c>
      <c r="D32" s="51">
        <v>38</v>
      </c>
      <c r="E32" s="52">
        <f>SUM(C32:D32)</f>
        <v>75</v>
      </c>
    </row>
  </sheetData>
  <sortState ref="A11:E32">
    <sortCondition ref="E11:E32"/>
    <sortCondition ref="D11:D32"/>
    <sortCondition ref="C11:C32"/>
  </sortState>
  <mergeCells count="8">
    <mergeCell ref="A7:E7"/>
    <mergeCell ref="A9:E9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34"/>
  <sheetViews>
    <sheetView workbookViewId="0">
      <selection sqref="A1:M1"/>
    </sheetView>
  </sheetViews>
  <sheetFormatPr baseColWidth="10" defaultRowHeight="15"/>
  <cols>
    <col min="1" max="1" width="6.42578125" style="11" bestFit="1" customWidth="1"/>
    <col min="2" max="2" width="24.7109375" customWidth="1"/>
    <col min="3" max="3" width="5" bestFit="1" customWidth="1"/>
    <col min="4" max="4" width="3" bestFit="1" customWidth="1"/>
    <col min="5" max="5" width="24.7109375" customWidth="1"/>
    <col min="6" max="6" width="5" bestFit="1" customWidth="1"/>
    <col min="7" max="7" width="3" bestFit="1" customWidth="1"/>
    <col min="8" max="8" width="24.7109375" customWidth="1"/>
    <col min="9" max="9" width="5" bestFit="1" customWidth="1"/>
    <col min="10" max="10" width="3" bestFit="1" customWidth="1"/>
    <col min="11" max="11" width="24.7109375" customWidth="1"/>
    <col min="12" max="12" width="5" bestFit="1" customWidth="1"/>
    <col min="13" max="13" width="3" bestFit="1" customWidth="1"/>
    <col min="14" max="14" width="2" bestFit="1" customWidth="1"/>
    <col min="15" max="15" width="3" bestFit="1" customWidth="1"/>
    <col min="17" max="31" width="11.42578125" style="10"/>
  </cols>
  <sheetData>
    <row r="1" spans="1:31" s="57" customFormat="1" ht="25.5" customHeight="1">
      <c r="A1" s="56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s="1" customFormat="1" ht="27" thickBot="1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s="2" customFormat="1" ht="16.5" thickBot="1">
      <c r="A3" s="61" t="s">
        <v>62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4" spans="1:31" s="68" customFormat="1" ht="16.5" thickBot="1">
      <c r="A4" s="65" t="s">
        <v>63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1:31" s="68" customFormat="1" ht="15.75">
      <c r="A5" s="70" t="s">
        <v>64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1:31" s="68" customFormat="1" ht="15.7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</row>
    <row r="7" spans="1:31" s="68" customFormat="1" ht="15.75">
      <c r="A7" s="72" t="s">
        <v>65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</row>
    <row r="8" spans="1:31" s="68" customFormat="1" ht="16.5" thickBo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</row>
    <row r="9" spans="1:31" ht="14.45" customHeight="1" thickBot="1">
      <c r="A9" s="73" t="s">
        <v>66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</row>
    <row r="10" spans="1:31" ht="14.45" customHeight="1" thickBot="1">
      <c r="A10" s="76" t="s">
        <v>67</v>
      </c>
      <c r="B10" s="77" t="s">
        <v>3</v>
      </c>
      <c r="C10" s="78" t="s">
        <v>68</v>
      </c>
      <c r="D10" s="79" t="s">
        <v>69</v>
      </c>
      <c r="E10" s="77" t="s">
        <v>3</v>
      </c>
      <c r="F10" s="78" t="s">
        <v>68</v>
      </c>
      <c r="G10" s="79" t="s">
        <v>69</v>
      </c>
      <c r="H10" s="77" t="s">
        <v>3</v>
      </c>
      <c r="I10" s="78" t="s">
        <v>68</v>
      </c>
      <c r="J10" s="79" t="s">
        <v>69</v>
      </c>
      <c r="K10" s="77" t="s">
        <v>3</v>
      </c>
      <c r="L10" s="78" t="s">
        <v>68</v>
      </c>
      <c r="M10" s="79" t="s">
        <v>69</v>
      </c>
      <c r="R10" s="80"/>
      <c r="S10" s="80"/>
      <c r="T10" s="80"/>
      <c r="U10" s="80"/>
    </row>
    <row r="11" spans="1:31" ht="14.45" customHeight="1">
      <c r="A11" s="81">
        <v>0.35416666666666669</v>
      </c>
      <c r="B11" s="82"/>
      <c r="C11" s="83"/>
      <c r="D11" s="84"/>
      <c r="E11" s="85"/>
      <c r="F11" s="83"/>
      <c r="G11" s="86"/>
      <c r="H11" s="82"/>
      <c r="I11" s="83"/>
      <c r="J11" s="84"/>
      <c r="K11" s="85"/>
      <c r="L11" s="83"/>
      <c r="M11" s="87"/>
      <c r="N11" s="88">
        <f t="shared" ref="N11:N31" si="0">COUNTA(B11,E11,H11,K11)</f>
        <v>0</v>
      </c>
    </row>
    <row r="12" spans="1:31" ht="14.45" customHeight="1">
      <c r="A12" s="81">
        <v>0.3611111111111111</v>
      </c>
      <c r="B12" s="82"/>
      <c r="C12" s="83"/>
      <c r="D12" s="84"/>
      <c r="E12" s="85"/>
      <c r="F12" s="83"/>
      <c r="G12" s="86"/>
      <c r="H12" s="82"/>
      <c r="I12" s="83"/>
      <c r="J12" s="84"/>
      <c r="K12" s="85"/>
      <c r="L12" s="83"/>
      <c r="M12" s="87"/>
      <c r="N12" s="88">
        <f t="shared" si="0"/>
        <v>0</v>
      </c>
    </row>
    <row r="13" spans="1:31" ht="14.45" customHeight="1">
      <c r="A13" s="81">
        <v>0.36805555555555503</v>
      </c>
      <c r="B13" s="82"/>
      <c r="C13" s="83"/>
      <c r="D13" s="84"/>
      <c r="E13" s="85"/>
      <c r="F13" s="83"/>
      <c r="G13" s="86"/>
      <c r="H13" s="82"/>
      <c r="I13" s="83"/>
      <c r="J13" s="84"/>
      <c r="K13" s="85"/>
      <c r="L13" s="83"/>
      <c r="M13" s="87"/>
      <c r="N13" s="88">
        <f t="shared" si="0"/>
        <v>0</v>
      </c>
    </row>
    <row r="14" spans="1:31" ht="14.45" customHeight="1">
      <c r="A14" s="99">
        <v>0.375</v>
      </c>
      <c r="B14" s="100" t="s">
        <v>29</v>
      </c>
      <c r="C14" s="101">
        <v>17.5</v>
      </c>
      <c r="D14" s="101"/>
      <c r="E14" s="102" t="s">
        <v>43</v>
      </c>
      <c r="F14" s="101">
        <v>21.6</v>
      </c>
      <c r="G14" s="103"/>
      <c r="H14" s="100" t="s">
        <v>32</v>
      </c>
      <c r="I14" s="101">
        <v>32.1</v>
      </c>
      <c r="J14" s="101"/>
      <c r="K14" s="102" t="s">
        <v>46</v>
      </c>
      <c r="L14" s="101">
        <v>31.8</v>
      </c>
      <c r="M14" s="104"/>
      <c r="N14" s="88">
        <f t="shared" si="0"/>
        <v>4</v>
      </c>
    </row>
    <row r="15" spans="1:31" ht="14.45" customHeight="1">
      <c r="A15" s="81">
        <v>0.38194444444444398</v>
      </c>
      <c r="B15" s="82"/>
      <c r="C15" s="83"/>
      <c r="D15" s="84"/>
      <c r="E15" s="85"/>
      <c r="F15" s="83"/>
      <c r="G15" s="86"/>
      <c r="H15" s="82"/>
      <c r="I15" s="83"/>
      <c r="J15" s="84"/>
      <c r="K15" s="85"/>
      <c r="L15" s="83"/>
      <c r="M15" s="87"/>
      <c r="N15" s="88">
        <f t="shared" si="0"/>
        <v>0</v>
      </c>
    </row>
    <row r="16" spans="1:31" ht="14.45" customHeight="1">
      <c r="A16" s="81">
        <v>0.38888888888888901</v>
      </c>
      <c r="B16" s="82" t="s">
        <v>34</v>
      </c>
      <c r="C16" s="89">
        <v>30.2</v>
      </c>
      <c r="D16" s="84"/>
      <c r="E16" s="85" t="s">
        <v>48</v>
      </c>
      <c r="F16" s="83">
        <v>20.2</v>
      </c>
      <c r="G16" s="87"/>
      <c r="H16" s="100" t="s">
        <v>33</v>
      </c>
      <c r="I16" s="101">
        <v>30</v>
      </c>
      <c r="J16" s="101"/>
      <c r="K16" s="102" t="s">
        <v>47</v>
      </c>
      <c r="L16" s="101">
        <v>39.200000000000003</v>
      </c>
      <c r="M16" s="103"/>
      <c r="N16" s="88">
        <f t="shared" si="0"/>
        <v>4</v>
      </c>
    </row>
    <row r="17" spans="1:15" ht="14.45" customHeight="1">
      <c r="A17" s="99">
        <v>0.39583333333333298</v>
      </c>
      <c r="B17" s="100" t="s">
        <v>35</v>
      </c>
      <c r="C17" s="101">
        <v>22.4</v>
      </c>
      <c r="D17" s="101"/>
      <c r="E17" s="102" t="s">
        <v>49</v>
      </c>
      <c r="F17" s="101">
        <v>14.8</v>
      </c>
      <c r="G17" s="103"/>
      <c r="H17" s="100" t="s">
        <v>36</v>
      </c>
      <c r="I17" s="101">
        <v>25.7</v>
      </c>
      <c r="J17" s="101"/>
      <c r="K17" s="102" t="s">
        <v>50</v>
      </c>
      <c r="L17" s="101">
        <v>15.7</v>
      </c>
      <c r="M17" s="104"/>
      <c r="N17" s="88">
        <f t="shared" si="0"/>
        <v>4</v>
      </c>
    </row>
    <row r="18" spans="1:15" ht="14.45" customHeight="1">
      <c r="A18" s="81">
        <v>0.40277777777777801</v>
      </c>
      <c r="B18" s="82" t="s">
        <v>31</v>
      </c>
      <c r="C18" s="83">
        <v>18.5</v>
      </c>
      <c r="D18" s="84"/>
      <c r="E18" s="85" t="s">
        <v>45</v>
      </c>
      <c r="F18" s="83">
        <v>20.399999999999999</v>
      </c>
      <c r="G18" s="86"/>
      <c r="H18" s="82" t="s">
        <v>30</v>
      </c>
      <c r="I18" s="83">
        <v>18.100000000000001</v>
      </c>
      <c r="J18" s="84"/>
      <c r="K18" s="85" t="s">
        <v>44</v>
      </c>
      <c r="L18" s="83">
        <v>20</v>
      </c>
      <c r="M18" s="87"/>
      <c r="N18" s="88">
        <f t="shared" si="0"/>
        <v>4</v>
      </c>
    </row>
    <row r="19" spans="1:15" ht="14.45" customHeight="1">
      <c r="A19" s="81">
        <v>0.40972222222222199</v>
      </c>
      <c r="B19" s="82"/>
      <c r="C19" s="83"/>
      <c r="D19" s="84"/>
      <c r="E19" s="85"/>
      <c r="F19" s="83"/>
      <c r="G19" s="86"/>
      <c r="H19" s="82"/>
      <c r="I19" s="83"/>
      <c r="J19" s="84"/>
      <c r="K19" s="85"/>
      <c r="L19" s="83"/>
      <c r="M19" s="87"/>
      <c r="N19" s="88">
        <f t="shared" si="0"/>
        <v>0</v>
      </c>
    </row>
    <row r="20" spans="1:15" ht="14.45" customHeight="1" thickBot="1">
      <c r="A20" s="81">
        <v>0.41666666666666602</v>
      </c>
      <c r="B20" s="82"/>
      <c r="C20" s="83"/>
      <c r="D20" s="84"/>
      <c r="E20" s="85"/>
      <c r="F20" s="83"/>
      <c r="G20" s="86"/>
      <c r="H20" s="82"/>
      <c r="I20" s="83"/>
      <c r="J20" s="84"/>
      <c r="K20" s="85"/>
      <c r="L20" s="83"/>
      <c r="M20" s="87"/>
      <c r="N20" s="88">
        <f t="shared" si="0"/>
        <v>0</v>
      </c>
    </row>
    <row r="21" spans="1:15" ht="14.45" customHeight="1" thickBot="1">
      <c r="A21" s="73" t="s">
        <v>66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5"/>
      <c r="N21" s="90">
        <f t="shared" si="0"/>
        <v>0</v>
      </c>
    </row>
    <row r="22" spans="1:15" ht="14.45" customHeight="1">
      <c r="A22" s="99">
        <v>0.5</v>
      </c>
      <c r="B22" s="100" t="s">
        <v>70</v>
      </c>
      <c r="C22" s="101">
        <v>6.8</v>
      </c>
      <c r="D22" s="101"/>
      <c r="E22" s="102" t="s">
        <v>56</v>
      </c>
      <c r="F22" s="101">
        <v>13.9</v>
      </c>
      <c r="G22" s="103"/>
      <c r="H22" s="100" t="s">
        <v>41</v>
      </c>
      <c r="I22" s="101">
        <v>14.4</v>
      </c>
      <c r="J22" s="101"/>
      <c r="K22" s="102" t="s">
        <v>57</v>
      </c>
      <c r="L22" s="101">
        <v>16.899999999999999</v>
      </c>
      <c r="M22" s="104"/>
      <c r="N22" s="88">
        <f t="shared" si="0"/>
        <v>4</v>
      </c>
    </row>
    <row r="23" spans="1:15" ht="14.45" customHeight="1">
      <c r="A23" s="81">
        <v>0.50694444444444442</v>
      </c>
      <c r="B23" s="82" t="s">
        <v>42</v>
      </c>
      <c r="C23" s="83">
        <v>31.5</v>
      </c>
      <c r="D23" s="84"/>
      <c r="E23" s="85" t="s">
        <v>58</v>
      </c>
      <c r="F23" s="83">
        <v>35.5</v>
      </c>
      <c r="G23" s="86"/>
      <c r="H23" s="82" t="s">
        <v>37</v>
      </c>
      <c r="I23" s="83">
        <v>24.2</v>
      </c>
      <c r="J23" s="84"/>
      <c r="K23" s="85" t="s">
        <v>13</v>
      </c>
      <c r="L23" s="83">
        <v>21.3</v>
      </c>
      <c r="M23" s="87"/>
      <c r="N23" s="88">
        <f t="shared" si="0"/>
        <v>4</v>
      </c>
    </row>
    <row r="24" spans="1:15" ht="14.45" customHeight="1">
      <c r="A24" s="81">
        <v>0.51388888888888895</v>
      </c>
      <c r="B24" s="82"/>
      <c r="C24" s="83"/>
      <c r="D24" s="84"/>
      <c r="E24" s="85"/>
      <c r="F24" s="83"/>
      <c r="G24" s="86"/>
      <c r="H24" s="82"/>
      <c r="I24" s="83"/>
      <c r="J24" s="84"/>
      <c r="K24" s="85"/>
      <c r="L24" s="83"/>
      <c r="M24" s="87"/>
      <c r="N24" s="88">
        <f t="shared" si="0"/>
        <v>0</v>
      </c>
    </row>
    <row r="25" spans="1:15" ht="14.45" customHeight="1">
      <c r="A25" s="81">
        <v>0.52083333333333304</v>
      </c>
      <c r="B25" s="82" t="s">
        <v>38</v>
      </c>
      <c r="C25" s="83">
        <v>23.7</v>
      </c>
      <c r="D25" s="84"/>
      <c r="E25" s="85" t="s">
        <v>52</v>
      </c>
      <c r="F25" s="83">
        <v>23.4</v>
      </c>
      <c r="G25" s="86"/>
      <c r="H25" s="82" t="s">
        <v>11</v>
      </c>
      <c r="I25" s="89">
        <v>21.6</v>
      </c>
      <c r="J25" s="84"/>
      <c r="K25" s="85" t="s">
        <v>8</v>
      </c>
      <c r="L25" s="83">
        <v>11.6</v>
      </c>
      <c r="M25" s="87"/>
      <c r="N25" s="88">
        <f t="shared" si="0"/>
        <v>4</v>
      </c>
    </row>
    <row r="26" spans="1:15" ht="14.45" customHeight="1">
      <c r="A26" s="81">
        <v>0.52777777777777801</v>
      </c>
      <c r="B26" s="82" t="s">
        <v>9</v>
      </c>
      <c r="C26" s="83">
        <v>16.8</v>
      </c>
      <c r="D26" s="84"/>
      <c r="E26" s="85" t="s">
        <v>12</v>
      </c>
      <c r="F26" s="83">
        <v>9.6999999999999993</v>
      </c>
      <c r="G26" s="86"/>
      <c r="H26" s="82" t="s">
        <v>17</v>
      </c>
      <c r="I26" s="83">
        <v>9.6</v>
      </c>
      <c r="J26" s="84"/>
      <c r="K26" s="85" t="s">
        <v>18</v>
      </c>
      <c r="L26" s="83">
        <v>15.5</v>
      </c>
      <c r="M26" s="87"/>
      <c r="N26" s="88">
        <f t="shared" si="0"/>
        <v>4</v>
      </c>
    </row>
    <row r="27" spans="1:15" ht="14.45" customHeight="1">
      <c r="A27" s="81">
        <v>0.53472222222222199</v>
      </c>
      <c r="B27" s="82" t="s">
        <v>39</v>
      </c>
      <c r="C27" s="83">
        <v>27.2</v>
      </c>
      <c r="D27" s="84"/>
      <c r="E27" s="85" t="s">
        <v>53</v>
      </c>
      <c r="F27" s="83">
        <v>22.2</v>
      </c>
      <c r="G27" s="86"/>
      <c r="H27" s="82" t="s">
        <v>20</v>
      </c>
      <c r="I27" s="83">
        <v>15.6</v>
      </c>
      <c r="J27" s="84"/>
      <c r="K27" s="85" t="s">
        <v>21</v>
      </c>
      <c r="L27" s="83">
        <v>12.8</v>
      </c>
      <c r="M27" s="87"/>
      <c r="N27" s="88">
        <f t="shared" si="0"/>
        <v>4</v>
      </c>
    </row>
    <row r="28" spans="1:15" ht="14.45" customHeight="1">
      <c r="A28" s="81">
        <v>0.54166666666666696</v>
      </c>
      <c r="B28" s="82" t="s">
        <v>10</v>
      </c>
      <c r="C28" s="83">
        <v>16.399999999999999</v>
      </c>
      <c r="D28" s="84"/>
      <c r="E28" s="85" t="s">
        <v>54</v>
      </c>
      <c r="F28" s="83">
        <v>17</v>
      </c>
      <c r="G28" s="86"/>
      <c r="H28" s="82" t="s">
        <v>19</v>
      </c>
      <c r="I28" s="83">
        <v>23</v>
      </c>
      <c r="J28" s="84"/>
      <c r="K28" s="85" t="s">
        <v>55</v>
      </c>
      <c r="L28" s="83">
        <v>22.7</v>
      </c>
      <c r="M28" s="87"/>
      <c r="N28" s="88">
        <f t="shared" si="0"/>
        <v>4</v>
      </c>
    </row>
    <row r="29" spans="1:15" ht="14.45" customHeight="1">
      <c r="A29" s="99">
        <v>0.54166666666666663</v>
      </c>
      <c r="B29" s="100" t="s">
        <v>23</v>
      </c>
      <c r="C29" s="101">
        <v>9</v>
      </c>
      <c r="D29" s="101"/>
      <c r="E29" s="102" t="s">
        <v>51</v>
      </c>
      <c r="F29" s="101">
        <v>14</v>
      </c>
      <c r="G29" s="103"/>
      <c r="H29" s="100" t="s">
        <v>24</v>
      </c>
      <c r="I29" s="101">
        <v>30.9</v>
      </c>
      <c r="J29" s="101"/>
      <c r="K29" s="102" t="s">
        <v>22</v>
      </c>
      <c r="L29" s="101">
        <v>40.9</v>
      </c>
      <c r="M29" s="104"/>
      <c r="N29" s="88">
        <f t="shared" si="0"/>
        <v>4</v>
      </c>
    </row>
    <row r="30" spans="1:15" ht="14.45" customHeight="1" thickBot="1">
      <c r="A30" s="81">
        <v>0.55555555555555503</v>
      </c>
      <c r="B30" s="82"/>
      <c r="C30" s="83"/>
      <c r="D30" s="84"/>
      <c r="E30" s="85"/>
      <c r="F30" s="83"/>
      <c r="G30" s="86"/>
      <c r="H30" s="82"/>
      <c r="I30" s="83"/>
      <c r="J30" s="84"/>
      <c r="K30" s="85"/>
      <c r="L30" s="83"/>
      <c r="M30" s="87"/>
      <c r="N30" s="88">
        <f t="shared" si="0"/>
        <v>0</v>
      </c>
    </row>
    <row r="31" spans="1:15" ht="14.45" customHeight="1" thickBot="1">
      <c r="A31" s="91">
        <v>0.5625</v>
      </c>
      <c r="B31" s="92"/>
      <c r="C31" s="93"/>
      <c r="D31" s="94"/>
      <c r="E31" s="95"/>
      <c r="F31" s="93"/>
      <c r="G31" s="96"/>
      <c r="H31" s="92"/>
      <c r="I31" s="93"/>
      <c r="J31" s="94"/>
      <c r="K31" s="95"/>
      <c r="L31" s="93"/>
      <c r="M31" s="97"/>
      <c r="N31" s="88">
        <f t="shared" si="0"/>
        <v>0</v>
      </c>
      <c r="O31" s="98">
        <f>SUM(N11:N31)</f>
        <v>44</v>
      </c>
    </row>
    <row r="32" spans="1:15">
      <c r="B32" s="105" t="s">
        <v>71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7"/>
    </row>
    <row r="33" spans="2:13"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10"/>
    </row>
    <row r="34" spans="2:13" ht="15.75" thickBot="1"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3"/>
    </row>
  </sheetData>
  <mergeCells count="9">
    <mergeCell ref="A9:M9"/>
    <mergeCell ref="A21:M21"/>
    <mergeCell ref="B32:M34"/>
    <mergeCell ref="A1:M1"/>
    <mergeCell ref="A2:M2"/>
    <mergeCell ref="A3:M3"/>
    <mergeCell ref="A4:M4"/>
    <mergeCell ref="A5:M5"/>
    <mergeCell ref="A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/>
  </sheetViews>
  <sheetFormatPr baseColWidth="10" defaultRowHeight="18.75"/>
  <cols>
    <col min="1" max="1" width="4" style="17" bestFit="1" customWidth="1"/>
    <col min="2" max="2" width="38.85546875" style="1" bestFit="1" customWidth="1"/>
    <col min="3" max="3" width="40" style="1" bestFit="1" customWidth="1"/>
    <col min="4" max="4" width="5.28515625" style="1" bestFit="1" customWidth="1"/>
    <col min="5" max="5" width="5.7109375" style="1" bestFit="1" customWidth="1"/>
    <col min="6" max="6" width="5.85546875" style="1" bestFit="1" customWidth="1"/>
    <col min="7" max="16384" width="11.42578125" style="1"/>
  </cols>
  <sheetData>
    <row r="1" spans="1:6" ht="19.5">
      <c r="B1" s="45" t="s">
        <v>4</v>
      </c>
      <c r="C1" s="45"/>
      <c r="D1" s="45"/>
      <c r="E1" s="45"/>
      <c r="F1" s="45"/>
    </row>
    <row r="2" spans="1:6" ht="19.5">
      <c r="B2" s="45" t="s">
        <v>5</v>
      </c>
      <c r="C2" s="45"/>
      <c r="D2" s="45"/>
      <c r="E2" s="45"/>
      <c r="F2" s="45"/>
    </row>
    <row r="3" spans="1:6">
      <c r="B3" s="3"/>
      <c r="C3" s="3"/>
      <c r="D3" s="3"/>
      <c r="E3" s="3"/>
      <c r="F3" s="3"/>
    </row>
    <row r="4" spans="1:6">
      <c r="B4" s="46" t="str">
        <f>GROSS!A3</f>
        <v>CLUB SOCIAL Y CAMPO DE PATO</v>
      </c>
      <c r="C4" s="46"/>
      <c r="D4" s="46"/>
      <c r="E4" s="46"/>
      <c r="F4" s="46"/>
    </row>
    <row r="5" spans="1:6">
      <c r="B5" s="46" t="str">
        <f>GROSS!A4</f>
        <v>GENERAL BALCARCE</v>
      </c>
      <c r="C5" s="46"/>
      <c r="D5" s="46"/>
      <c r="E5" s="46"/>
      <c r="F5" s="46"/>
    </row>
    <row r="6" spans="1:6">
      <c r="B6" s="13"/>
      <c r="C6" s="13"/>
      <c r="D6" s="13"/>
      <c r="E6" s="13"/>
      <c r="F6" s="13"/>
    </row>
    <row r="7" spans="1:6" ht="19.5">
      <c r="B7" s="36" t="str">
        <f>GROSS!A5</f>
        <v>3° FECHA FOUR BALL</v>
      </c>
      <c r="C7" s="36"/>
      <c r="D7" s="36"/>
      <c r="E7" s="36"/>
      <c r="F7" s="36"/>
    </row>
    <row r="8" spans="1:6" ht="19.5">
      <c r="B8" s="12"/>
      <c r="C8" s="12"/>
      <c r="D8" s="12"/>
      <c r="E8" s="12"/>
      <c r="F8" s="12"/>
    </row>
    <row r="9" spans="1:6">
      <c r="B9" s="47" t="s">
        <v>6</v>
      </c>
      <c r="C9" s="47"/>
      <c r="D9" s="47"/>
      <c r="E9" s="47"/>
      <c r="F9" s="47"/>
    </row>
    <row r="10" spans="1:6" ht="19.5">
      <c r="B10" s="36" t="str">
        <f>GROSS!A7</f>
        <v>25 DE SEPTIEMBR DE 2022</v>
      </c>
      <c r="C10" s="36"/>
      <c r="D10" s="36"/>
      <c r="E10" s="36"/>
      <c r="F10" s="36"/>
    </row>
    <row r="11" spans="1:6" ht="19.5" thickBot="1"/>
    <row r="12" spans="1:6" ht="20.25" thickBot="1">
      <c r="B12" s="42" t="s">
        <v>7</v>
      </c>
      <c r="C12" s="43"/>
      <c r="D12" s="43"/>
      <c r="E12" s="43"/>
      <c r="F12" s="44"/>
    </row>
    <row r="13" spans="1:6" ht="20.25" thickBot="1">
      <c r="B13" s="6" t="s">
        <v>3</v>
      </c>
      <c r="C13" s="6" t="s">
        <v>3</v>
      </c>
      <c r="D13" s="7" t="s">
        <v>0</v>
      </c>
      <c r="E13" s="8" t="s">
        <v>1</v>
      </c>
      <c r="F13" s="24" t="s">
        <v>2</v>
      </c>
    </row>
    <row r="14" spans="1:6" ht="19.5">
      <c r="A14" s="22" t="s">
        <v>14</v>
      </c>
      <c r="B14" s="14" t="str">
        <f>GROSS!A11</f>
        <v>GIORGETTI JOSÉ OMAR</v>
      </c>
      <c r="C14" s="21" t="str">
        <f>GROSS!B11</f>
        <v>INDART GIL MARTIN</v>
      </c>
      <c r="D14" s="15">
        <f>GROSS!C11</f>
        <v>38</v>
      </c>
      <c r="E14" s="16">
        <f>GROSS!D11</f>
        <v>37</v>
      </c>
      <c r="F14" s="25">
        <f t="shared" ref="F14" si="0">SUM(D14:E14)</f>
        <v>75</v>
      </c>
    </row>
    <row r="15" spans="1:6" ht="20.25" thickBot="1">
      <c r="A15" s="23" t="s">
        <v>15</v>
      </c>
      <c r="B15" s="18" t="s">
        <v>59</v>
      </c>
      <c r="C15" s="34" t="s">
        <v>59</v>
      </c>
      <c r="D15" s="53" t="s">
        <v>60</v>
      </c>
      <c r="E15" s="54" t="s">
        <v>60</v>
      </c>
      <c r="F15" s="55" t="s">
        <v>60</v>
      </c>
    </row>
    <row r="17" spans="1:6" ht="19.5" thickBot="1"/>
    <row r="18" spans="1:6" ht="20.25" thickBot="1">
      <c r="B18" s="42" t="s">
        <v>16</v>
      </c>
      <c r="C18" s="43"/>
      <c r="D18" s="43"/>
      <c r="E18" s="43"/>
      <c r="F18" s="44"/>
    </row>
    <row r="19" spans="1:6" ht="20.25" thickBot="1">
      <c r="B19" s="6" t="s">
        <v>3</v>
      </c>
      <c r="C19" s="6" t="s">
        <v>3</v>
      </c>
      <c r="D19" s="7" t="s">
        <v>0</v>
      </c>
      <c r="E19" s="8" t="s">
        <v>1</v>
      </c>
      <c r="F19" s="24" t="s">
        <v>2</v>
      </c>
    </row>
    <row r="20" spans="1:6" ht="19.5">
      <c r="A20" s="22" t="s">
        <v>14</v>
      </c>
      <c r="B20" s="14" t="str">
        <f>NETO!A11</f>
        <v>SAFE SERGIO JAVIER</v>
      </c>
      <c r="C20" s="21" t="str">
        <f>NETO!B11</f>
        <v>FERNANDEZ FERRO JUAN ESTEBAN</v>
      </c>
      <c r="D20" s="15">
        <f>NETO!C11</f>
        <v>31</v>
      </c>
      <c r="E20" s="16">
        <f>NETO!D11</f>
        <v>34</v>
      </c>
      <c r="F20" s="25">
        <f t="shared" ref="F20:F21" si="1">SUM(D20:E20)</f>
        <v>65</v>
      </c>
    </row>
    <row r="21" spans="1:6" ht="20.25" thickBot="1">
      <c r="A21" s="23" t="s">
        <v>15</v>
      </c>
      <c r="B21" s="18" t="str">
        <f>NETO!A12</f>
        <v>RODRIGUEZ EDUARDO MARTIN</v>
      </c>
      <c r="C21" s="18" t="str">
        <f>NETO!B12</f>
        <v>LIZASO ALBERTO RAFAEL</v>
      </c>
      <c r="D21" s="19">
        <f>NETO!C12</f>
        <v>33</v>
      </c>
      <c r="E21" s="20">
        <f>NETO!D12</f>
        <v>33</v>
      </c>
      <c r="F21" s="26">
        <f t="shared" si="1"/>
        <v>66</v>
      </c>
    </row>
  </sheetData>
  <mergeCells count="9">
    <mergeCell ref="B10:F10"/>
    <mergeCell ref="B12:F12"/>
    <mergeCell ref="B18:F18"/>
    <mergeCell ref="B1:F1"/>
    <mergeCell ref="B2:F2"/>
    <mergeCell ref="B4:F4"/>
    <mergeCell ref="B5:F5"/>
    <mergeCell ref="B7:F7"/>
    <mergeCell ref="B9:F9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GROSS</vt:lpstr>
      <vt:lpstr>NETO</vt:lpstr>
      <vt:lpstr>HORARIOS</vt:lpstr>
      <vt:lpstr>CUADRO DE GANADORES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2022-09-25T16:41:41Z</cp:lastPrinted>
  <dcterms:created xsi:type="dcterms:W3CDTF">2000-04-28T14:22:12Z</dcterms:created>
  <dcterms:modified xsi:type="dcterms:W3CDTF">2022-09-25T19:44:43Z</dcterms:modified>
</cp:coreProperties>
</file>